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AZ\Downloads\"/>
    </mc:Choice>
  </mc:AlternateContent>
  <xr:revisionPtr revIDLastSave="0" documentId="13_ncr:1_{1DCF7572-3DC9-494E-A0E7-D177CF4819C5}" xr6:coauthVersionLast="47" xr6:coauthVersionMax="47" xr10:uidLastSave="{00000000-0000-0000-0000-000000000000}"/>
  <bookViews>
    <workbookView xWindow="-120" yWindow="-120" windowWidth="29040" windowHeight="15840" xr2:uid="{9D9C0901-9177-47C5-92BC-DD58A921A971}"/>
  </bookViews>
  <sheets>
    <sheet name="TAB_ModalSplit nach Gemeindety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C16" i="1"/>
  <c r="C15" i="1"/>
  <c r="C14" i="1"/>
  <c r="C13" i="1"/>
  <c r="C8" i="1"/>
  <c r="C9" i="1"/>
  <c r="C7" i="1"/>
  <c r="C5" i="1"/>
  <c r="C4" i="1"/>
  <c r="G17" i="1" l="1"/>
  <c r="G16" i="1"/>
  <c r="G15" i="1"/>
  <c r="G14" i="1"/>
  <c r="G13" i="1"/>
  <c r="G5" i="1"/>
  <c r="G6" i="1"/>
  <c r="G7" i="1"/>
  <c r="G8" i="1"/>
  <c r="G9" i="1"/>
  <c r="F18" i="1"/>
  <c r="C6" i="1" l="1"/>
  <c r="D4" i="1" l="1"/>
  <c r="D11" i="1" s="1"/>
  <c r="F4" i="1"/>
  <c r="D18" i="1"/>
  <c r="G18" i="1" s="1"/>
  <c r="C11" i="1"/>
  <c r="C18" i="1"/>
  <c r="G11" i="1" l="1"/>
  <c r="G4" i="1"/>
</calcChain>
</file>

<file path=xl/sharedStrings.xml><?xml version="1.0" encoding="utf-8"?>
<sst xmlns="http://schemas.openxmlformats.org/spreadsheetml/2006/main" count="358" uniqueCount="281">
  <si>
    <t>Anteil Wege mit Fahrrad</t>
  </si>
  <si>
    <t>Einwohner (14-80 Jährige)</t>
  </si>
  <si>
    <t>Frühjahr 2021</t>
  </si>
  <si>
    <t>Ziel 2030</t>
  </si>
  <si>
    <t>Anteilige Erhöhung</t>
  </si>
  <si>
    <t>Hauptzentren</t>
  </si>
  <si>
    <t>…davon Bozen</t>
  </si>
  <si>
    <t>...andere</t>
  </si>
  <si>
    <t>Nebenzentren</t>
  </si>
  <si>
    <t>Randgemeinde</t>
  </si>
  <si>
    <t>…Bozen</t>
  </si>
  <si>
    <t>Gesamt</t>
  </si>
  <si>
    <t>Meran-Schlanders</t>
  </si>
  <si>
    <t>Bozen</t>
  </si>
  <si>
    <t>Brixen-Sterzing</t>
  </si>
  <si>
    <t>Bruneck</t>
  </si>
  <si>
    <t>Piccola area funzionale</t>
  </si>
  <si>
    <t>Codice comune</t>
  </si>
  <si>
    <t>N</t>
  </si>
  <si>
    <t>Comprensorio statistico</t>
  </si>
  <si>
    <t>Merano</t>
  </si>
  <si>
    <t>Bolzano</t>
  </si>
  <si>
    <t>Bressanone</t>
  </si>
  <si>
    <t>Brunico</t>
  </si>
  <si>
    <t>Laives</t>
  </si>
  <si>
    <t>Mals</t>
  </si>
  <si>
    <t>46</t>
  </si>
  <si>
    <t>Schlanders</t>
  </si>
  <si>
    <t>93</t>
  </si>
  <si>
    <t>Naturns</t>
  </si>
  <si>
    <t>56</t>
  </si>
  <si>
    <t>Lana</t>
  </si>
  <si>
    <t>41</t>
  </si>
  <si>
    <t>St. Martin in Passeier</t>
  </si>
  <si>
    <t>83</t>
  </si>
  <si>
    <t>Auer-Neumarkt</t>
  </si>
  <si>
    <t>29,60</t>
  </si>
  <si>
    <t>Ortisei</t>
  </si>
  <si>
    <t>61</t>
  </si>
  <si>
    <t>Sterzing</t>
  </si>
  <si>
    <t>115</t>
  </si>
  <si>
    <t>Sand in Taufers</t>
  </si>
  <si>
    <t>17</t>
  </si>
  <si>
    <t>Innichen</t>
  </si>
  <si>
    <t>77</t>
  </si>
  <si>
    <t>Badia</t>
  </si>
  <si>
    <t>6</t>
  </si>
  <si>
    <t>Randgemeinden</t>
  </si>
  <si>
    <t>27,36,67,94,95,103</t>
  </si>
  <si>
    <t>37,42,49</t>
  </si>
  <si>
    <t>18,91</t>
  </si>
  <si>
    <t>Meran</t>
  </si>
  <si>
    <t>5,14,20,35,38,48,62,64,66,73,87,101,112</t>
  </si>
  <si>
    <t>43,69,84,99,104,118</t>
  </si>
  <si>
    <t>54,80</t>
  </si>
  <si>
    <t>Bozen, Süd-West</t>
  </si>
  <si>
    <t>2,4,12,15,55,97,105</t>
  </si>
  <si>
    <t>Bozen, Nord-Ost</t>
  </si>
  <si>
    <t>7,23,31,50,58,59,65,72,79,86,100</t>
  </si>
  <si>
    <t>1,3,24,25,45,53,76,98,102</t>
  </si>
  <si>
    <t>19,39,85,89</t>
  </si>
  <si>
    <t>Brixen</t>
  </si>
  <si>
    <t>22,32,33,44,57,74,75,110,111,114,116</t>
  </si>
  <si>
    <t>10,16,70,107</t>
  </si>
  <si>
    <t>9,21,30,34,52,63,71,81,96,106,109</t>
  </si>
  <si>
    <t>68,88,108</t>
  </si>
  <si>
    <t>28,92,113</t>
  </si>
  <si>
    <t>26,47,82,117</t>
  </si>
  <si>
    <t>Codice Comune ISTAT</t>
  </si>
  <si>
    <t>Denominazione in italiano</t>
  </si>
  <si>
    <t>Denominazione in tedesco</t>
  </si>
  <si>
    <t>Aldino</t>
  </si>
  <si>
    <t>Aldein</t>
  </si>
  <si>
    <t>Andriano</t>
  </si>
  <si>
    <t>Andrian</t>
  </si>
  <si>
    <t>Anterivo</t>
  </si>
  <si>
    <t>Altrei</t>
  </si>
  <si>
    <t>Appiano sulla strada del vino</t>
  </si>
  <si>
    <t>Eppan an der Weinstraße</t>
  </si>
  <si>
    <t>Avelengo</t>
  </si>
  <si>
    <t>Hafling</t>
  </si>
  <si>
    <t>Abtei</t>
  </si>
  <si>
    <t>Barbiano</t>
  </si>
  <si>
    <t>Barbian</t>
  </si>
  <si>
    <t>Braies</t>
  </si>
  <si>
    <t>Prags</t>
  </si>
  <si>
    <t>Brennero</t>
  </si>
  <si>
    <t>Brenner</t>
  </si>
  <si>
    <t>Bronzolo</t>
  </si>
  <si>
    <t>Branzoll</t>
  </si>
  <si>
    <t>Caines</t>
  </si>
  <si>
    <t>Kuens</t>
  </si>
  <si>
    <t>Caldaro sulla strada del vino</t>
  </si>
  <si>
    <t>Kaltern an der Weinstraße</t>
  </si>
  <si>
    <t>Campo di Trens</t>
  </si>
  <si>
    <t>Freienfeld</t>
  </si>
  <si>
    <t>Campo Tures</t>
  </si>
  <si>
    <t>Castelbello-Ciardes</t>
  </si>
  <si>
    <t>Kastelbell-Tschars</t>
  </si>
  <si>
    <t>Castelrotto</t>
  </si>
  <si>
    <t>Kastelruth</t>
  </si>
  <si>
    <t>Cermes</t>
  </si>
  <si>
    <t>Tscherms</t>
  </si>
  <si>
    <t>Chienes</t>
  </si>
  <si>
    <t>Kiens</t>
  </si>
  <si>
    <t>Chiusa</t>
  </si>
  <si>
    <t>Klausen</t>
  </si>
  <si>
    <t>Cornedo all'Isarco</t>
  </si>
  <si>
    <t>Karneid</t>
  </si>
  <si>
    <t>Cortaccia sulla strada del vino</t>
  </si>
  <si>
    <t>Kurtatsch an der Weinstraße</t>
  </si>
  <si>
    <t>Cortina sulla strada del vino</t>
  </si>
  <si>
    <t>Kurtinig an der Weinstraße</t>
  </si>
  <si>
    <t>Corvara in Badia</t>
  </si>
  <si>
    <t>Corvara</t>
  </si>
  <si>
    <t>Curon Venosta</t>
  </si>
  <si>
    <t>Graun im Vinschgau</t>
  </si>
  <si>
    <t>Dobbiaco</t>
  </si>
  <si>
    <t>Toblach</t>
  </si>
  <si>
    <t>Egna</t>
  </si>
  <si>
    <t>Neumarkt</t>
  </si>
  <si>
    <t>Falzes</t>
  </si>
  <si>
    <t>Pfalzen</t>
  </si>
  <si>
    <t>Fiè allo Sciliar</t>
  </si>
  <si>
    <t>Völs am Schlern</t>
  </si>
  <si>
    <t>Fortezza</t>
  </si>
  <si>
    <t>Franzensfeste</t>
  </si>
  <si>
    <t>Funes</t>
  </si>
  <si>
    <t>Villnöß</t>
  </si>
  <si>
    <t>Gais</t>
  </si>
  <si>
    <t>Gargazzone</t>
  </si>
  <si>
    <t>Gargazon</t>
  </si>
  <si>
    <t>Glorenza</t>
  </si>
  <si>
    <t>Glurns</t>
  </si>
  <si>
    <t>Laces</t>
  </si>
  <si>
    <t>Latsch</t>
  </si>
  <si>
    <t>Lagundo</t>
  </si>
  <si>
    <t>Algund</t>
  </si>
  <si>
    <t>Laion</t>
  </si>
  <si>
    <t>Lajen</t>
  </si>
  <si>
    <t>Leifers</t>
  </si>
  <si>
    <t>Lasa</t>
  </si>
  <si>
    <t>Laas</t>
  </si>
  <si>
    <t>Lauregno</t>
  </si>
  <si>
    <t>Laurein</t>
  </si>
  <si>
    <t>Luson</t>
  </si>
  <si>
    <t>Lüsen</t>
  </si>
  <si>
    <t>Magrè sulla strada del vino</t>
  </si>
  <si>
    <t>Margreid an der Weinstraße</t>
  </si>
  <si>
    <t>Malles Venosta</t>
  </si>
  <si>
    <t>Marebbe</t>
  </si>
  <si>
    <t>Enneberg</t>
  </si>
  <si>
    <t>Marlengo</t>
  </si>
  <si>
    <t>Marling</t>
  </si>
  <si>
    <t>Martello</t>
  </si>
  <si>
    <t>Martell</t>
  </si>
  <si>
    <t>Meltina</t>
  </si>
  <si>
    <t>Mölten</t>
  </si>
  <si>
    <t>Monguelfo-Tesido</t>
  </si>
  <si>
    <t>Welsberg-Taisten</t>
  </si>
  <si>
    <t>Montagna</t>
  </si>
  <si>
    <t>Montan</t>
  </si>
  <si>
    <t>Moso in Passiria</t>
  </si>
  <si>
    <t>Moos in Passeier</t>
  </si>
  <si>
    <t>Nalles</t>
  </si>
  <si>
    <t>Nals</t>
  </si>
  <si>
    <t>Naturno</t>
  </si>
  <si>
    <t>Naz-Sciaves</t>
  </si>
  <si>
    <t>Natz-Schabs</t>
  </si>
  <si>
    <t>Nova Levante</t>
  </si>
  <si>
    <t>Welschnofen</t>
  </si>
  <si>
    <t>Nova Ponente</t>
  </si>
  <si>
    <t>Deutschnofen</t>
  </si>
  <si>
    <t>Ora</t>
  </si>
  <si>
    <t>Auer</t>
  </si>
  <si>
    <t>St. Ulrich</t>
  </si>
  <si>
    <t>Parcines</t>
  </si>
  <si>
    <t>Partschins</t>
  </si>
  <si>
    <t>Perca</t>
  </si>
  <si>
    <t>Percha</t>
  </si>
  <si>
    <t>Plaus</t>
  </si>
  <si>
    <t>Ponte Gardena</t>
  </si>
  <si>
    <t>Waidbruck</t>
  </si>
  <si>
    <t>Postal</t>
  </si>
  <si>
    <t>Burgstall</t>
  </si>
  <si>
    <t>Prato allo Stelvio</t>
  </si>
  <si>
    <t>Prad am Stilfserjoch</t>
  </si>
  <si>
    <t>Predoi</t>
  </si>
  <si>
    <t>Prettau</t>
  </si>
  <si>
    <t>Proves</t>
  </si>
  <si>
    <t>Proveis</t>
  </si>
  <si>
    <t>Racines</t>
  </si>
  <si>
    <t>Ratschings</t>
  </si>
  <si>
    <t>Rasun-Anterselva</t>
  </si>
  <si>
    <t>Rasen-Antholz</t>
  </si>
  <si>
    <t>Renon</t>
  </si>
  <si>
    <t>Ritten</t>
  </si>
  <si>
    <t>Rifiano</t>
  </si>
  <si>
    <t>Riffian</t>
  </si>
  <si>
    <t>Rio di Pusteria</t>
  </si>
  <si>
    <t>Mühlbach</t>
  </si>
  <si>
    <t>Rodengo</t>
  </si>
  <si>
    <t>Rodeneck</t>
  </si>
  <si>
    <t>Salorno sulla strada del vino</t>
  </si>
  <si>
    <t>Salurn an der Weinstraße</t>
  </si>
  <si>
    <t>San Candido</t>
  </si>
  <si>
    <t>San Genesio Atesino</t>
  </si>
  <si>
    <t>Jenesien</t>
  </si>
  <si>
    <t>San Leonardo in Passiria</t>
  </si>
  <si>
    <t>St. Leonhard in Passeier</t>
  </si>
  <si>
    <t>San Lorenzo di Sebato</t>
  </si>
  <si>
    <t>St. Lorenzen</t>
  </si>
  <si>
    <t>San Martino in Badia</t>
  </si>
  <si>
    <t>St. Martin in Thurn</t>
  </si>
  <si>
    <t>San Martino in Passiria</t>
  </si>
  <si>
    <t>San Pancrazio</t>
  </si>
  <si>
    <t>St. Pankraz</t>
  </si>
  <si>
    <t>Santa Cristina Valgardena</t>
  </si>
  <si>
    <t>St. Christina in Gröden</t>
  </si>
  <si>
    <t>Sarentino</t>
  </si>
  <si>
    <t>Sarntal</t>
  </si>
  <si>
    <t>Scena</t>
  </si>
  <si>
    <t>Schenna</t>
  </si>
  <si>
    <t>Selva dei Molini</t>
  </si>
  <si>
    <t>Mühlwald</t>
  </si>
  <si>
    <t>Selva di Val Gardena</t>
  </si>
  <si>
    <t>Wolkenstein in Gröden</t>
  </si>
  <si>
    <t>Senales</t>
  </si>
  <si>
    <t>Schnals</t>
  </si>
  <si>
    <t>Sesto</t>
  </si>
  <si>
    <t>Sexten</t>
  </si>
  <si>
    <t>Silandro</t>
  </si>
  <si>
    <t>Sluderno</t>
  </si>
  <si>
    <t>Schluderns</t>
  </si>
  <si>
    <t>Stelvio</t>
  </si>
  <si>
    <t>Stilfs</t>
  </si>
  <si>
    <t>Terento</t>
  </si>
  <si>
    <t>Terenten</t>
  </si>
  <si>
    <t>Terlano</t>
  </si>
  <si>
    <t>Terlan</t>
  </si>
  <si>
    <t>Termeno sulla strada del vino</t>
  </si>
  <si>
    <t>Tramin an der Weinstraße</t>
  </si>
  <si>
    <t>Tesimo</t>
  </si>
  <si>
    <t>Tisens</t>
  </si>
  <si>
    <t>Tires</t>
  </si>
  <si>
    <t>Tiers</t>
  </si>
  <si>
    <t>Tirolo</t>
  </si>
  <si>
    <t>Tirol</t>
  </si>
  <si>
    <t>Trodena nel parco naturale</t>
  </si>
  <si>
    <t>Truden im Naturpark</t>
  </si>
  <si>
    <t>Tubre</t>
  </si>
  <si>
    <t>Taufers im Münstertal</t>
  </si>
  <si>
    <t>Ultimo</t>
  </si>
  <si>
    <t>Ulten</t>
  </si>
  <si>
    <t>Vadena</t>
  </si>
  <si>
    <t>Pfatten</t>
  </si>
  <si>
    <t>Valdaora</t>
  </si>
  <si>
    <t>Olang</t>
  </si>
  <si>
    <t>Val di Vizze</t>
  </si>
  <si>
    <t>Pfitsch</t>
  </si>
  <si>
    <t>Valle Aurina</t>
  </si>
  <si>
    <t>Ahrntal</t>
  </si>
  <si>
    <t>Valle di Casies</t>
  </si>
  <si>
    <t>Gsies</t>
  </si>
  <si>
    <t>Vandoies</t>
  </si>
  <si>
    <t>Vintl</t>
  </si>
  <si>
    <t>Varna</t>
  </si>
  <si>
    <t>Vahrn</t>
  </si>
  <si>
    <t>Verano</t>
  </si>
  <si>
    <t>Vöran</t>
  </si>
  <si>
    <t>Villabassa</t>
  </si>
  <si>
    <t>Niederdorf</t>
  </si>
  <si>
    <t>Villandro</t>
  </si>
  <si>
    <t>Villanders</t>
  </si>
  <si>
    <t>Vipiteno</t>
  </si>
  <si>
    <t>Velturno</t>
  </si>
  <si>
    <t>Feldthurns</t>
  </si>
  <si>
    <t>La Valle</t>
  </si>
  <si>
    <t>Wengen</t>
  </si>
  <si>
    <t>Senale-San Felice</t>
  </si>
  <si>
    <t>Unsere Liebe Frau im Walde-St. Felix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</si>
</sst>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6"/>
      <name val="Arial"/>
      <family val="2"/>
    </font>
    <font>
      <sz val="11"/>
      <color theme="6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2" borderId="0" xfId="0" applyFont="1" applyFill="1"/>
    <xf numFmtId="0" fontId="5" fillId="0" borderId="0" xfId="0" quotePrefix="1" applyFont="1" applyAlignment="1">
      <alignment horizontal="right"/>
    </xf>
    <xf numFmtId="3" fontId="3" fillId="0" borderId="0" xfId="0" applyNumberFormat="1" applyFont="1"/>
    <xf numFmtId="9" fontId="3" fillId="0" borderId="0" xfId="1" applyFont="1"/>
    <xf numFmtId="9" fontId="3" fillId="2" borderId="0" xfId="1" applyFont="1" applyFill="1"/>
    <xf numFmtId="2" fontId="6" fillId="0" borderId="0" xfId="0" applyNumberFormat="1" applyFont="1"/>
    <xf numFmtId="0" fontId="6" fillId="0" borderId="0" xfId="0" applyFont="1" applyAlignment="1">
      <alignment horizontal="left" indent="1"/>
    </xf>
    <xf numFmtId="3" fontId="6" fillId="0" borderId="0" xfId="0" applyNumberFormat="1" applyFont="1"/>
    <xf numFmtId="9" fontId="6" fillId="0" borderId="0" xfId="1" applyFont="1"/>
    <xf numFmtId="9" fontId="6" fillId="2" borderId="0" xfId="1" applyFont="1" applyFill="1"/>
    <xf numFmtId="9" fontId="7" fillId="0" borderId="0" xfId="1" applyFont="1"/>
    <xf numFmtId="0" fontId="6" fillId="0" borderId="0" xfId="0" applyFont="1"/>
    <xf numFmtId="164" fontId="3" fillId="0" borderId="0" xfId="1" applyNumberFormat="1" applyFont="1"/>
    <xf numFmtId="164" fontId="4" fillId="2" borderId="0" xfId="1" applyNumberFormat="1" applyFont="1" applyFill="1"/>
    <xf numFmtId="164" fontId="3" fillId="2" borderId="0" xfId="1" applyNumberFormat="1" applyFont="1" applyFill="1"/>
    <xf numFmtId="1" fontId="8" fillId="3" borderId="1" xfId="0" applyNumberFormat="1" applyFont="1" applyFill="1" applyBorder="1" applyAlignment="1">
      <alignment horizontal="center" wrapText="1"/>
    </xf>
    <xf numFmtId="1" fontId="8" fillId="3" borderId="1" xfId="0" applyNumberFormat="1" applyFont="1" applyFill="1" applyBorder="1" applyAlignment="1">
      <alignment horizontal="left" wrapText="1"/>
    </xf>
    <xf numFmtId="1" fontId="9" fillId="3" borderId="1" xfId="0" applyNumberFormat="1" applyFont="1" applyFill="1" applyBorder="1" applyAlignment="1">
      <alignment horizontal="center"/>
    </xf>
    <xf numFmtId="49" fontId="9" fillId="3" borderId="1" xfId="0" applyNumberFormat="1" applyFont="1" applyFill="1" applyBorder="1"/>
    <xf numFmtId="1" fontId="9" fillId="3" borderId="1" xfId="0" applyNumberFormat="1" applyFont="1" applyFill="1" applyBorder="1" applyAlignment="1">
      <alignment horizontal="left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C559D-BF47-407F-A481-E0B3AA4DCFA5}">
  <dimension ref="B2:G189"/>
  <sheetViews>
    <sheetView tabSelected="1" zoomScale="115" zoomScaleNormal="115" workbookViewId="0">
      <selection activeCell="G16" sqref="G16"/>
    </sheetView>
  </sheetViews>
  <sheetFormatPr defaultColWidth="11.42578125" defaultRowHeight="14.25" outlineLevelRow="1" x14ac:dyDescent="0.2"/>
  <cols>
    <col min="1" max="1" width="3.42578125" style="1" customWidth="1"/>
    <col min="2" max="2" width="15.7109375" style="1" bestFit="1" customWidth="1"/>
    <col min="3" max="3" width="22.28515625" style="1" bestFit="1" customWidth="1"/>
    <col min="4" max="4" width="20.7109375" style="1" bestFit="1" customWidth="1"/>
    <col min="5" max="5" width="2" style="1" customWidth="1"/>
    <col min="6" max="6" width="19.7109375" style="1" bestFit="1" customWidth="1"/>
    <col min="7" max="7" width="17.42578125" style="16" customWidth="1"/>
    <col min="8" max="16384" width="11.42578125" style="1"/>
  </cols>
  <sheetData>
    <row r="2" spans="2:7" ht="15" x14ac:dyDescent="0.25">
      <c r="C2" s="2"/>
      <c r="D2" s="3" t="s">
        <v>0</v>
      </c>
      <c r="E2" s="3"/>
      <c r="F2" s="3"/>
      <c r="G2" s="4"/>
    </row>
    <row r="3" spans="2:7" ht="15" x14ac:dyDescent="0.25">
      <c r="C3" s="2" t="s">
        <v>1</v>
      </c>
      <c r="D3" s="2" t="s">
        <v>2</v>
      </c>
      <c r="E3" s="2"/>
      <c r="F3" s="5" t="s">
        <v>3</v>
      </c>
      <c r="G3" s="6" t="s">
        <v>4</v>
      </c>
    </row>
    <row r="4" spans="2:7" x14ac:dyDescent="0.2">
      <c r="B4" s="1" t="s">
        <v>5</v>
      </c>
      <c r="C4" s="7">
        <f>+SUM(D22:D26)</f>
        <v>163208</v>
      </c>
      <c r="D4" s="8">
        <f>+($C5*D5+$C6*D6)/($C5+$C6)</f>
        <v>0.29263516494289499</v>
      </c>
      <c r="F4" s="9">
        <f>+($C5*F5+$C6*F6)/($C5+$C6)</f>
        <v>0.35707048674084602</v>
      </c>
      <c r="G4" s="10">
        <f>+F4/D4-1</f>
        <v>0.22018994815788795</v>
      </c>
    </row>
    <row r="5" spans="2:7" outlineLevel="1" x14ac:dyDescent="0.2">
      <c r="B5" s="11" t="s">
        <v>6</v>
      </c>
      <c r="C5" s="12">
        <f>+D23</f>
        <v>84676</v>
      </c>
      <c r="D5" s="13">
        <v>0.36</v>
      </c>
      <c r="E5" s="8"/>
      <c r="F5" s="14">
        <v>0.41</v>
      </c>
      <c r="G5" s="10">
        <f t="shared" ref="G5:G18" si="0">+F5/D5-1</f>
        <v>0.13888888888888884</v>
      </c>
    </row>
    <row r="6" spans="2:7" outlineLevel="1" x14ac:dyDescent="0.2">
      <c r="B6" s="11" t="s">
        <v>7</v>
      </c>
      <c r="C6" s="12">
        <f>+C4-C5</f>
        <v>78532</v>
      </c>
      <c r="D6" s="13">
        <v>0.22</v>
      </c>
      <c r="E6" s="8"/>
      <c r="F6" s="14">
        <v>0.3</v>
      </c>
      <c r="G6" s="10">
        <f t="shared" si="0"/>
        <v>0.36363636363636354</v>
      </c>
    </row>
    <row r="7" spans="2:7" x14ac:dyDescent="0.2">
      <c r="B7" s="1" t="s">
        <v>8</v>
      </c>
      <c r="C7" s="7">
        <f>+SUM(D30:D40)</f>
        <v>53248</v>
      </c>
      <c r="D7" s="8">
        <v>0.12</v>
      </c>
      <c r="E7" s="8"/>
      <c r="F7" s="9">
        <v>0.16</v>
      </c>
      <c r="G7" s="10">
        <f t="shared" si="0"/>
        <v>0.33333333333333348</v>
      </c>
    </row>
    <row r="8" spans="2:7" x14ac:dyDescent="0.2">
      <c r="B8" s="1" t="s">
        <v>9</v>
      </c>
      <c r="C8" s="7">
        <f>+SUM(D44:D49,D52:D59)</f>
        <v>151227</v>
      </c>
      <c r="D8" s="8">
        <v>0.06</v>
      </c>
      <c r="E8" s="8"/>
      <c r="F8" s="9">
        <v>0.08</v>
      </c>
      <c r="G8" s="10">
        <f t="shared" si="0"/>
        <v>0.33333333333333348</v>
      </c>
    </row>
    <row r="9" spans="2:7" outlineLevel="1" x14ac:dyDescent="0.2">
      <c r="B9" s="1" t="s">
        <v>10</v>
      </c>
      <c r="C9" s="7">
        <f>+D50+D51</f>
        <v>56278</v>
      </c>
      <c r="D9" s="8">
        <v>7.0000000000000007E-2</v>
      </c>
      <c r="E9" s="15"/>
      <c r="F9" s="9">
        <v>0.09</v>
      </c>
      <c r="G9" s="10">
        <f t="shared" si="0"/>
        <v>0.28571428571428559</v>
      </c>
    </row>
    <row r="10" spans="2:7" ht="3.6" customHeight="1" x14ac:dyDescent="0.2">
      <c r="D10" s="8"/>
      <c r="E10" s="8"/>
      <c r="F10" s="8"/>
    </row>
    <row r="11" spans="2:7" ht="15" x14ac:dyDescent="0.25">
      <c r="B11" s="1" t="s">
        <v>11</v>
      </c>
      <c r="C11" s="7">
        <f>+C4+C7+C8+C9</f>
        <v>423961</v>
      </c>
      <c r="D11" s="17">
        <f>($C4*D4+$C7*D7+$C8*D8+$C9*D9)/SUM($C4,$C7:$C9)</f>
        <v>0.15841843943192893</v>
      </c>
      <c r="E11" s="8"/>
      <c r="F11" s="18">
        <f>($C4*F4+$C7*F7+$C8*F8+$C9*F9)/SUM($C4,$C7:$C9)</f>
        <v>0.19803618729081215</v>
      </c>
      <c r="G11" s="10">
        <f t="shared" si="0"/>
        <v>0.25008293227068834</v>
      </c>
    </row>
    <row r="12" spans="2:7" x14ac:dyDescent="0.2">
      <c r="D12" s="8"/>
      <c r="E12" s="8"/>
      <c r="F12" s="8"/>
    </row>
    <row r="13" spans="2:7" x14ac:dyDescent="0.2">
      <c r="B13" s="1" t="s">
        <v>12</v>
      </c>
      <c r="C13" s="7">
        <f>+SUM(D22,D30:D34,D44:D49)</f>
        <v>110736</v>
      </c>
      <c r="D13" s="8">
        <v>0.16</v>
      </c>
      <c r="E13" s="8"/>
      <c r="F13" s="9">
        <v>0.2</v>
      </c>
      <c r="G13" s="10">
        <f t="shared" si="0"/>
        <v>0.25</v>
      </c>
    </row>
    <row r="14" spans="2:7" x14ac:dyDescent="0.2">
      <c r="B14" s="1" t="s">
        <v>13</v>
      </c>
      <c r="C14" s="7">
        <f>+SUM(D23,D26,D35:D36,D50:D53)</f>
        <v>190945</v>
      </c>
      <c r="D14" s="8">
        <v>0.2</v>
      </c>
      <c r="E14" s="8"/>
      <c r="F14" s="9">
        <v>0.25</v>
      </c>
      <c r="G14" s="10">
        <f t="shared" si="0"/>
        <v>0.25</v>
      </c>
    </row>
    <row r="15" spans="2:7" x14ac:dyDescent="0.2">
      <c r="B15" s="1" t="s">
        <v>14</v>
      </c>
      <c r="C15" s="7">
        <f>+SUM(D24,D37,D54:D55)</f>
        <v>58167</v>
      </c>
      <c r="D15" s="8">
        <v>0.09</v>
      </c>
      <c r="E15" s="8"/>
      <c r="F15" s="9">
        <v>0.11</v>
      </c>
      <c r="G15" s="10">
        <f t="shared" si="0"/>
        <v>0.22222222222222232</v>
      </c>
    </row>
    <row r="16" spans="2:7" x14ac:dyDescent="0.2">
      <c r="B16" s="1" t="s">
        <v>15</v>
      </c>
      <c r="C16" s="7">
        <f>+SUM(D25,D38:D40,D56:D59)</f>
        <v>64113</v>
      </c>
      <c r="D16" s="8">
        <v>0.1</v>
      </c>
      <c r="E16" s="8"/>
      <c r="F16" s="19">
        <v>0.125</v>
      </c>
      <c r="G16" s="10">
        <f t="shared" si="0"/>
        <v>0.25</v>
      </c>
    </row>
    <row r="17" spans="2:7" ht="3.6" customHeight="1" x14ac:dyDescent="0.2">
      <c r="D17" s="8"/>
      <c r="E17" s="8"/>
      <c r="F17" s="8"/>
      <c r="G17" s="10" t="e">
        <f t="shared" si="0"/>
        <v>#DIV/0!</v>
      </c>
    </row>
    <row r="18" spans="2:7" x14ac:dyDescent="0.2">
      <c r="B18" s="1" t="s">
        <v>11</v>
      </c>
      <c r="C18" s="7">
        <f>+SUM(C13:C16)</f>
        <v>423961</v>
      </c>
      <c r="D18" s="17">
        <f>+SUMPRODUCT($C13:$C16,D13:D16)/SUM($C13:$C16)</f>
        <v>0.15933798155962459</v>
      </c>
      <c r="E18" s="17"/>
      <c r="F18" s="19">
        <f>+SUMPRODUCT($C13:$C16,F13:F16)/SUM($C13:$C16)</f>
        <v>0.19882947959835925</v>
      </c>
      <c r="G18" s="10">
        <f t="shared" si="0"/>
        <v>0.24784735975808059</v>
      </c>
    </row>
    <row r="19" spans="2:7" x14ac:dyDescent="0.2">
      <c r="C19" s="7"/>
      <c r="D19" s="8"/>
      <c r="E19" s="8"/>
      <c r="F19" s="8"/>
    </row>
    <row r="20" spans="2:7" ht="15" x14ac:dyDescent="0.25">
      <c r="B20" s="2" t="s">
        <v>5</v>
      </c>
    </row>
    <row r="21" spans="2:7" x14ac:dyDescent="0.2">
      <c r="B21" s="1" t="s">
        <v>16</v>
      </c>
      <c r="C21" s="1" t="s">
        <v>17</v>
      </c>
      <c r="D21" s="1" t="s">
        <v>18</v>
      </c>
      <c r="F21" s="1" t="s">
        <v>19</v>
      </c>
    </row>
    <row r="22" spans="2:7" x14ac:dyDescent="0.2">
      <c r="B22" s="1" t="s">
        <v>20</v>
      </c>
      <c r="C22" s="1">
        <v>51</v>
      </c>
      <c r="D22" s="7">
        <v>32539</v>
      </c>
      <c r="F22" s="1" t="s">
        <v>12</v>
      </c>
    </row>
    <row r="23" spans="2:7" x14ac:dyDescent="0.2">
      <c r="B23" s="1" t="s">
        <v>21</v>
      </c>
      <c r="C23" s="1">
        <v>8</v>
      </c>
      <c r="D23" s="7">
        <v>84676</v>
      </c>
      <c r="F23" s="1" t="s">
        <v>13</v>
      </c>
    </row>
    <row r="24" spans="2:7" x14ac:dyDescent="0.2">
      <c r="B24" s="1" t="s">
        <v>22</v>
      </c>
      <c r="C24" s="1">
        <v>11</v>
      </c>
      <c r="D24" s="7">
        <v>17871</v>
      </c>
      <c r="F24" s="1" t="s">
        <v>14</v>
      </c>
    </row>
    <row r="25" spans="2:7" x14ac:dyDescent="0.2">
      <c r="B25" s="1" t="s">
        <v>23</v>
      </c>
      <c r="C25" s="1">
        <v>13</v>
      </c>
      <c r="D25" s="7">
        <v>13627</v>
      </c>
      <c r="F25" s="1" t="s">
        <v>15</v>
      </c>
    </row>
    <row r="26" spans="2:7" x14ac:dyDescent="0.2">
      <c r="B26" s="1" t="s">
        <v>24</v>
      </c>
      <c r="C26" s="1">
        <v>40</v>
      </c>
      <c r="D26" s="7">
        <v>14495</v>
      </c>
      <c r="F26" s="1" t="s">
        <v>13</v>
      </c>
    </row>
    <row r="27" spans="2:7" x14ac:dyDescent="0.2">
      <c r="D27" s="7"/>
    </row>
    <row r="28" spans="2:7" ht="15" x14ac:dyDescent="0.25">
      <c r="B28" s="2" t="s">
        <v>8</v>
      </c>
      <c r="D28" s="7"/>
    </row>
    <row r="29" spans="2:7" x14ac:dyDescent="0.2">
      <c r="B29" s="1" t="s">
        <v>16</v>
      </c>
      <c r="C29" s="1" t="s">
        <v>17</v>
      </c>
      <c r="D29" s="1" t="s">
        <v>18</v>
      </c>
      <c r="F29" s="1" t="s">
        <v>19</v>
      </c>
    </row>
    <row r="30" spans="2:7" x14ac:dyDescent="0.2">
      <c r="B30" s="1" t="s">
        <v>25</v>
      </c>
      <c r="C30" s="1" t="s">
        <v>26</v>
      </c>
      <c r="D30" s="7">
        <v>4182</v>
      </c>
      <c r="F30" s="1" t="s">
        <v>12</v>
      </c>
    </row>
    <row r="31" spans="2:7" x14ac:dyDescent="0.2">
      <c r="B31" s="1" t="s">
        <v>27</v>
      </c>
      <c r="C31" s="1" t="s">
        <v>28</v>
      </c>
      <c r="D31" s="7">
        <v>4990</v>
      </c>
      <c r="F31" s="1" t="s">
        <v>12</v>
      </c>
    </row>
    <row r="32" spans="2:7" x14ac:dyDescent="0.2">
      <c r="B32" s="1" t="s">
        <v>29</v>
      </c>
      <c r="C32" s="1" t="s">
        <v>30</v>
      </c>
      <c r="D32" s="7">
        <v>4830</v>
      </c>
      <c r="F32" s="1" t="s">
        <v>12</v>
      </c>
    </row>
    <row r="33" spans="2:6" x14ac:dyDescent="0.2">
      <c r="B33" s="1" t="s">
        <v>31</v>
      </c>
      <c r="C33" s="1" t="s">
        <v>32</v>
      </c>
      <c r="D33" s="7">
        <v>9937</v>
      </c>
      <c r="F33" s="1" t="s">
        <v>12</v>
      </c>
    </row>
    <row r="34" spans="2:6" x14ac:dyDescent="0.2">
      <c r="B34" s="1" t="s">
        <v>33</v>
      </c>
      <c r="C34" s="1" t="s">
        <v>34</v>
      </c>
      <c r="D34" s="7">
        <v>2561</v>
      </c>
      <c r="F34" s="1" t="s">
        <v>12</v>
      </c>
    </row>
    <row r="35" spans="2:6" x14ac:dyDescent="0.2">
      <c r="B35" s="1" t="s">
        <v>35</v>
      </c>
      <c r="C35" s="1" t="s">
        <v>36</v>
      </c>
      <c r="D35" s="7">
        <v>7442</v>
      </c>
      <c r="F35" s="1" t="s">
        <v>13</v>
      </c>
    </row>
    <row r="36" spans="2:6" x14ac:dyDescent="0.2">
      <c r="B36" s="1" t="s">
        <v>37</v>
      </c>
      <c r="C36" s="1" t="s">
        <v>38</v>
      </c>
      <c r="D36" s="7">
        <v>3889</v>
      </c>
      <c r="F36" s="1" t="s">
        <v>13</v>
      </c>
    </row>
    <row r="37" spans="2:6" x14ac:dyDescent="0.2">
      <c r="B37" s="1" t="s">
        <v>39</v>
      </c>
      <c r="C37" s="1" t="s">
        <v>40</v>
      </c>
      <c r="D37" s="7">
        <v>5486</v>
      </c>
      <c r="F37" s="1" t="s">
        <v>14</v>
      </c>
    </row>
    <row r="38" spans="2:6" x14ac:dyDescent="0.2">
      <c r="B38" s="1" t="s">
        <v>41</v>
      </c>
      <c r="C38" s="1" t="s">
        <v>42</v>
      </c>
      <c r="D38" s="7">
        <v>4521</v>
      </c>
      <c r="F38" s="1" t="s">
        <v>15</v>
      </c>
    </row>
    <row r="39" spans="2:6" x14ac:dyDescent="0.2">
      <c r="B39" s="1" t="s">
        <v>43</v>
      </c>
      <c r="C39" s="1" t="s">
        <v>44</v>
      </c>
      <c r="D39" s="7">
        <v>2607</v>
      </c>
      <c r="F39" s="1" t="s">
        <v>15</v>
      </c>
    </row>
    <row r="40" spans="2:6" x14ac:dyDescent="0.2">
      <c r="B40" s="1" t="s">
        <v>45</v>
      </c>
      <c r="C40" s="1" t="s">
        <v>46</v>
      </c>
      <c r="D40" s="7">
        <v>2803</v>
      </c>
      <c r="F40" s="1" t="s">
        <v>15</v>
      </c>
    </row>
    <row r="41" spans="2:6" x14ac:dyDescent="0.2">
      <c r="D41" s="7"/>
    </row>
    <row r="42" spans="2:6" ht="15" x14ac:dyDescent="0.25">
      <c r="B42" s="2" t="s">
        <v>47</v>
      </c>
      <c r="D42" s="7"/>
    </row>
    <row r="43" spans="2:6" x14ac:dyDescent="0.2">
      <c r="B43" s="1" t="s">
        <v>16</v>
      </c>
      <c r="C43" s="1" t="s">
        <v>17</v>
      </c>
      <c r="D43" s="1" t="s">
        <v>18</v>
      </c>
      <c r="F43" s="1" t="s">
        <v>19</v>
      </c>
    </row>
    <row r="44" spans="2:6" x14ac:dyDescent="0.2">
      <c r="B44" s="1" t="s">
        <v>25</v>
      </c>
      <c r="C44" s="1" t="s">
        <v>48</v>
      </c>
      <c r="D44" s="7">
        <v>8774</v>
      </c>
      <c r="F44" s="1" t="s">
        <v>12</v>
      </c>
    </row>
    <row r="45" spans="2:6" x14ac:dyDescent="0.2">
      <c r="B45" s="1" t="s">
        <v>27</v>
      </c>
      <c r="C45" s="1" t="s">
        <v>49</v>
      </c>
      <c r="D45" s="7">
        <v>8070</v>
      </c>
      <c r="F45" s="1" t="s">
        <v>12</v>
      </c>
    </row>
    <row r="46" spans="2:6" x14ac:dyDescent="0.2">
      <c r="B46" s="1" t="s">
        <v>29</v>
      </c>
      <c r="C46" s="1" t="s">
        <v>50</v>
      </c>
      <c r="D46" s="7">
        <v>2823</v>
      </c>
      <c r="F46" s="1" t="s">
        <v>12</v>
      </c>
    </row>
    <row r="47" spans="2:6" x14ac:dyDescent="0.2">
      <c r="B47" s="1" t="s">
        <v>51</v>
      </c>
      <c r="C47" s="1" t="s">
        <v>52</v>
      </c>
      <c r="D47" s="7">
        <v>21445</v>
      </c>
      <c r="F47" s="1" t="s">
        <v>12</v>
      </c>
    </row>
    <row r="48" spans="2:6" x14ac:dyDescent="0.2">
      <c r="B48" s="1" t="s">
        <v>31</v>
      </c>
      <c r="C48" s="1" t="s">
        <v>53</v>
      </c>
      <c r="D48" s="7">
        <v>6150</v>
      </c>
      <c r="F48" s="1" t="s">
        <v>12</v>
      </c>
    </row>
    <row r="49" spans="2:6" x14ac:dyDescent="0.2">
      <c r="B49" s="1" t="s">
        <v>33</v>
      </c>
      <c r="C49" s="1" t="s">
        <v>54</v>
      </c>
      <c r="D49" s="7">
        <v>4435</v>
      </c>
      <c r="F49" s="1" t="s">
        <v>12</v>
      </c>
    </row>
    <row r="50" spans="2:6" x14ac:dyDescent="0.2">
      <c r="B50" s="1" t="s">
        <v>55</v>
      </c>
      <c r="C50" s="1" t="s">
        <v>56</v>
      </c>
      <c r="D50" s="7">
        <v>27504</v>
      </c>
      <c r="F50" s="1" t="s">
        <v>13</v>
      </c>
    </row>
    <row r="51" spans="2:6" x14ac:dyDescent="0.2">
      <c r="B51" s="1" t="s">
        <v>57</v>
      </c>
      <c r="C51" s="1" t="s">
        <v>58</v>
      </c>
      <c r="D51" s="7">
        <v>28774</v>
      </c>
      <c r="F51" s="1" t="s">
        <v>13</v>
      </c>
    </row>
    <row r="52" spans="2:6" x14ac:dyDescent="0.2">
      <c r="B52" s="1" t="s">
        <v>35</v>
      </c>
      <c r="C52" s="1" t="s">
        <v>59</v>
      </c>
      <c r="D52" s="7">
        <v>12809</v>
      </c>
      <c r="F52" s="1" t="s">
        <v>13</v>
      </c>
    </row>
    <row r="53" spans="2:6" x14ac:dyDescent="0.2">
      <c r="B53" s="1" t="s">
        <v>37</v>
      </c>
      <c r="C53" s="1" t="s">
        <v>60</v>
      </c>
      <c r="D53" s="7">
        <v>11356</v>
      </c>
      <c r="F53" s="1" t="s">
        <v>13</v>
      </c>
    </row>
    <row r="54" spans="2:6" x14ac:dyDescent="0.2">
      <c r="B54" s="1" t="s">
        <v>61</v>
      </c>
      <c r="C54" s="1" t="s">
        <v>62</v>
      </c>
      <c r="D54" s="7">
        <v>24677</v>
      </c>
      <c r="F54" s="1" t="s">
        <v>14</v>
      </c>
    </row>
    <row r="55" spans="2:6" x14ac:dyDescent="0.2">
      <c r="B55" s="1" t="s">
        <v>39</v>
      </c>
      <c r="C55" s="1" t="s">
        <v>63</v>
      </c>
      <c r="D55" s="7">
        <v>10133</v>
      </c>
      <c r="F55" s="1" t="s">
        <v>14</v>
      </c>
    </row>
    <row r="56" spans="2:6" x14ac:dyDescent="0.2">
      <c r="B56" s="1" t="s">
        <v>15</v>
      </c>
      <c r="C56" s="1" t="s">
        <v>64</v>
      </c>
      <c r="D56" s="7">
        <v>22824</v>
      </c>
      <c r="F56" s="1" t="s">
        <v>15</v>
      </c>
    </row>
    <row r="57" spans="2:6" x14ac:dyDescent="0.2">
      <c r="B57" s="1" t="s">
        <v>41</v>
      </c>
      <c r="C57" s="1" t="s">
        <v>65</v>
      </c>
      <c r="D57" s="7">
        <v>6257</v>
      </c>
      <c r="F57" s="1" t="s">
        <v>15</v>
      </c>
    </row>
    <row r="58" spans="2:6" x14ac:dyDescent="0.2">
      <c r="B58" s="1" t="s">
        <v>43</v>
      </c>
      <c r="C58" s="1" t="s">
        <v>66</v>
      </c>
      <c r="D58" s="7">
        <v>5472</v>
      </c>
      <c r="F58" s="1" t="s">
        <v>15</v>
      </c>
    </row>
    <row r="59" spans="2:6" x14ac:dyDescent="0.2">
      <c r="B59" s="1" t="s">
        <v>45</v>
      </c>
      <c r="C59" s="1" t="s">
        <v>67</v>
      </c>
      <c r="D59" s="7">
        <v>6002</v>
      </c>
      <c r="F59" s="1" t="s">
        <v>15</v>
      </c>
    </row>
    <row r="73" spans="2:4" ht="25.5" x14ac:dyDescent="0.2">
      <c r="B73" s="20" t="s">
        <v>68</v>
      </c>
      <c r="C73" s="21" t="s">
        <v>69</v>
      </c>
      <c r="D73" s="21" t="s">
        <v>70</v>
      </c>
    </row>
    <row r="74" spans="2:4" x14ac:dyDescent="0.2">
      <c r="B74" s="22">
        <v>1</v>
      </c>
      <c r="C74" s="23" t="s">
        <v>71</v>
      </c>
      <c r="D74" s="24" t="s">
        <v>72</v>
      </c>
    </row>
    <row r="75" spans="2:4" x14ac:dyDescent="0.2">
      <c r="B75" s="22">
        <v>2</v>
      </c>
      <c r="C75" s="23" t="s">
        <v>73</v>
      </c>
      <c r="D75" s="24" t="s">
        <v>74</v>
      </c>
    </row>
    <row r="76" spans="2:4" x14ac:dyDescent="0.2">
      <c r="B76" s="22">
        <v>3</v>
      </c>
      <c r="C76" s="23" t="s">
        <v>75</v>
      </c>
      <c r="D76" s="24" t="s">
        <v>76</v>
      </c>
    </row>
    <row r="77" spans="2:4" x14ac:dyDescent="0.2">
      <c r="B77" s="22">
        <v>4</v>
      </c>
      <c r="C77" s="23" t="s">
        <v>77</v>
      </c>
      <c r="D77" s="24" t="s">
        <v>78</v>
      </c>
    </row>
    <row r="78" spans="2:4" x14ac:dyDescent="0.2">
      <c r="B78" s="22">
        <v>5</v>
      </c>
      <c r="C78" s="23" t="s">
        <v>79</v>
      </c>
      <c r="D78" s="24" t="s">
        <v>80</v>
      </c>
    </row>
    <row r="79" spans="2:4" x14ac:dyDescent="0.2">
      <c r="B79" s="22">
        <v>6</v>
      </c>
      <c r="C79" s="23" t="s">
        <v>45</v>
      </c>
      <c r="D79" s="24" t="s">
        <v>81</v>
      </c>
    </row>
    <row r="80" spans="2:4" x14ac:dyDescent="0.2">
      <c r="B80" s="22">
        <v>7</v>
      </c>
      <c r="C80" s="23" t="s">
        <v>82</v>
      </c>
      <c r="D80" s="24" t="s">
        <v>83</v>
      </c>
    </row>
    <row r="81" spans="2:4" x14ac:dyDescent="0.2">
      <c r="B81" s="22">
        <v>8</v>
      </c>
      <c r="C81" s="23" t="s">
        <v>21</v>
      </c>
      <c r="D81" s="24" t="s">
        <v>13</v>
      </c>
    </row>
    <row r="82" spans="2:4" x14ac:dyDescent="0.2">
      <c r="B82" s="22">
        <v>9</v>
      </c>
      <c r="C82" s="23" t="s">
        <v>84</v>
      </c>
      <c r="D82" s="24" t="s">
        <v>85</v>
      </c>
    </row>
    <row r="83" spans="2:4" x14ac:dyDescent="0.2">
      <c r="B83" s="22">
        <v>10</v>
      </c>
      <c r="C83" s="23" t="s">
        <v>86</v>
      </c>
      <c r="D83" s="24" t="s">
        <v>87</v>
      </c>
    </row>
    <row r="84" spans="2:4" x14ac:dyDescent="0.2">
      <c r="B84" s="22">
        <v>11</v>
      </c>
      <c r="C84" s="23" t="s">
        <v>22</v>
      </c>
      <c r="D84" s="24" t="s">
        <v>61</v>
      </c>
    </row>
    <row r="85" spans="2:4" x14ac:dyDescent="0.2">
      <c r="B85" s="22">
        <v>12</v>
      </c>
      <c r="C85" s="23" t="s">
        <v>88</v>
      </c>
      <c r="D85" s="24" t="s">
        <v>89</v>
      </c>
    </row>
    <row r="86" spans="2:4" x14ac:dyDescent="0.2">
      <c r="B86" s="22">
        <v>13</v>
      </c>
      <c r="C86" s="23" t="s">
        <v>23</v>
      </c>
      <c r="D86" s="24" t="s">
        <v>15</v>
      </c>
    </row>
    <row r="87" spans="2:4" x14ac:dyDescent="0.2">
      <c r="B87" s="22">
        <v>14</v>
      </c>
      <c r="C87" s="23" t="s">
        <v>90</v>
      </c>
      <c r="D87" s="24" t="s">
        <v>91</v>
      </c>
    </row>
    <row r="88" spans="2:4" x14ac:dyDescent="0.2">
      <c r="B88" s="22">
        <v>15</v>
      </c>
      <c r="C88" s="23" t="s">
        <v>92</v>
      </c>
      <c r="D88" s="24" t="s">
        <v>93</v>
      </c>
    </row>
    <row r="89" spans="2:4" x14ac:dyDescent="0.2">
      <c r="B89" s="22">
        <v>16</v>
      </c>
      <c r="C89" s="23" t="s">
        <v>94</v>
      </c>
      <c r="D89" s="24" t="s">
        <v>95</v>
      </c>
    </row>
    <row r="90" spans="2:4" x14ac:dyDescent="0.2">
      <c r="B90" s="22">
        <v>17</v>
      </c>
      <c r="C90" s="23" t="s">
        <v>96</v>
      </c>
      <c r="D90" s="24" t="s">
        <v>41</v>
      </c>
    </row>
    <row r="91" spans="2:4" x14ac:dyDescent="0.2">
      <c r="B91" s="22">
        <v>18</v>
      </c>
      <c r="C91" s="23" t="s">
        <v>97</v>
      </c>
      <c r="D91" s="24" t="s">
        <v>98</v>
      </c>
    </row>
    <row r="92" spans="2:4" x14ac:dyDescent="0.2">
      <c r="B92" s="22">
        <v>19</v>
      </c>
      <c r="C92" s="23" t="s">
        <v>99</v>
      </c>
      <c r="D92" s="24" t="s">
        <v>100</v>
      </c>
    </row>
    <row r="93" spans="2:4" x14ac:dyDescent="0.2">
      <c r="B93" s="22">
        <v>20</v>
      </c>
      <c r="C93" s="23" t="s">
        <v>101</v>
      </c>
      <c r="D93" s="24" t="s">
        <v>102</v>
      </c>
    </row>
    <row r="94" spans="2:4" x14ac:dyDescent="0.2">
      <c r="B94" s="22">
        <v>21</v>
      </c>
      <c r="C94" s="23" t="s">
        <v>103</v>
      </c>
      <c r="D94" s="24" t="s">
        <v>104</v>
      </c>
    </row>
    <row r="95" spans="2:4" x14ac:dyDescent="0.2">
      <c r="B95" s="22">
        <v>22</v>
      </c>
      <c r="C95" s="23" t="s">
        <v>105</v>
      </c>
      <c r="D95" s="24" t="s">
        <v>106</v>
      </c>
    </row>
    <row r="96" spans="2:4" x14ac:dyDescent="0.2">
      <c r="B96" s="22">
        <v>23</v>
      </c>
      <c r="C96" s="23" t="s">
        <v>107</v>
      </c>
      <c r="D96" s="24" t="s">
        <v>108</v>
      </c>
    </row>
    <row r="97" spans="2:4" x14ac:dyDescent="0.2">
      <c r="B97" s="22">
        <v>24</v>
      </c>
      <c r="C97" s="23" t="s">
        <v>109</v>
      </c>
      <c r="D97" s="24" t="s">
        <v>110</v>
      </c>
    </row>
    <row r="98" spans="2:4" x14ac:dyDescent="0.2">
      <c r="B98" s="22">
        <v>25</v>
      </c>
      <c r="C98" s="23" t="s">
        <v>111</v>
      </c>
      <c r="D98" s="24" t="s">
        <v>112</v>
      </c>
    </row>
    <row r="99" spans="2:4" x14ac:dyDescent="0.2">
      <c r="B99" s="22">
        <v>26</v>
      </c>
      <c r="C99" s="23" t="s">
        <v>113</v>
      </c>
      <c r="D99" s="24" t="s">
        <v>114</v>
      </c>
    </row>
    <row r="100" spans="2:4" x14ac:dyDescent="0.2">
      <c r="B100" s="22">
        <v>27</v>
      </c>
      <c r="C100" s="23" t="s">
        <v>115</v>
      </c>
      <c r="D100" s="24" t="s">
        <v>116</v>
      </c>
    </row>
    <row r="101" spans="2:4" x14ac:dyDescent="0.2">
      <c r="B101" s="22">
        <v>28</v>
      </c>
      <c r="C101" s="23" t="s">
        <v>117</v>
      </c>
      <c r="D101" s="24" t="s">
        <v>118</v>
      </c>
    </row>
    <row r="102" spans="2:4" x14ac:dyDescent="0.2">
      <c r="B102" s="22">
        <v>29</v>
      </c>
      <c r="C102" s="23" t="s">
        <v>119</v>
      </c>
      <c r="D102" s="24" t="s">
        <v>120</v>
      </c>
    </row>
    <row r="103" spans="2:4" x14ac:dyDescent="0.2">
      <c r="B103" s="22">
        <v>30</v>
      </c>
      <c r="C103" s="23" t="s">
        <v>121</v>
      </c>
      <c r="D103" s="24" t="s">
        <v>122</v>
      </c>
    </row>
    <row r="104" spans="2:4" x14ac:dyDescent="0.2">
      <c r="B104" s="22">
        <v>31</v>
      </c>
      <c r="C104" s="23" t="s">
        <v>123</v>
      </c>
      <c r="D104" s="24" t="s">
        <v>124</v>
      </c>
    </row>
    <row r="105" spans="2:4" x14ac:dyDescent="0.2">
      <c r="B105" s="22">
        <v>32</v>
      </c>
      <c r="C105" s="23" t="s">
        <v>125</v>
      </c>
      <c r="D105" s="24" t="s">
        <v>126</v>
      </c>
    </row>
    <row r="106" spans="2:4" x14ac:dyDescent="0.2">
      <c r="B106" s="22">
        <v>33</v>
      </c>
      <c r="C106" s="23" t="s">
        <v>127</v>
      </c>
      <c r="D106" s="24" t="s">
        <v>128</v>
      </c>
    </row>
    <row r="107" spans="2:4" x14ac:dyDescent="0.2">
      <c r="B107" s="22">
        <v>34</v>
      </c>
      <c r="C107" s="23" t="s">
        <v>129</v>
      </c>
      <c r="D107" s="24" t="s">
        <v>129</v>
      </c>
    </row>
    <row r="108" spans="2:4" x14ac:dyDescent="0.2">
      <c r="B108" s="22">
        <v>35</v>
      </c>
      <c r="C108" s="23" t="s">
        <v>130</v>
      </c>
      <c r="D108" s="24" t="s">
        <v>131</v>
      </c>
    </row>
    <row r="109" spans="2:4" x14ac:dyDescent="0.2">
      <c r="B109" s="22">
        <v>36</v>
      </c>
      <c r="C109" s="23" t="s">
        <v>132</v>
      </c>
      <c r="D109" s="24" t="s">
        <v>133</v>
      </c>
    </row>
    <row r="110" spans="2:4" x14ac:dyDescent="0.2">
      <c r="B110" s="22">
        <v>37</v>
      </c>
      <c r="C110" s="23" t="s">
        <v>134</v>
      </c>
      <c r="D110" s="24" t="s">
        <v>135</v>
      </c>
    </row>
    <row r="111" spans="2:4" x14ac:dyDescent="0.2">
      <c r="B111" s="22">
        <v>38</v>
      </c>
      <c r="C111" s="23" t="s">
        <v>136</v>
      </c>
      <c r="D111" s="24" t="s">
        <v>137</v>
      </c>
    </row>
    <row r="112" spans="2:4" x14ac:dyDescent="0.2">
      <c r="B112" s="22">
        <v>39</v>
      </c>
      <c r="C112" s="23" t="s">
        <v>138</v>
      </c>
      <c r="D112" s="24" t="s">
        <v>139</v>
      </c>
    </row>
    <row r="113" spans="2:4" x14ac:dyDescent="0.2">
      <c r="B113" s="22">
        <v>40</v>
      </c>
      <c r="C113" s="23" t="s">
        <v>24</v>
      </c>
      <c r="D113" s="24" t="s">
        <v>140</v>
      </c>
    </row>
    <row r="114" spans="2:4" x14ac:dyDescent="0.2">
      <c r="B114" s="22">
        <v>41</v>
      </c>
      <c r="C114" s="23" t="s">
        <v>31</v>
      </c>
      <c r="D114" s="24" t="s">
        <v>31</v>
      </c>
    </row>
    <row r="115" spans="2:4" x14ac:dyDescent="0.2">
      <c r="B115" s="22">
        <v>42</v>
      </c>
      <c r="C115" s="23" t="s">
        <v>141</v>
      </c>
      <c r="D115" s="24" t="s">
        <v>142</v>
      </c>
    </row>
    <row r="116" spans="2:4" x14ac:dyDescent="0.2">
      <c r="B116" s="22">
        <v>43</v>
      </c>
      <c r="C116" s="23" t="s">
        <v>143</v>
      </c>
      <c r="D116" s="24" t="s">
        <v>144</v>
      </c>
    </row>
    <row r="117" spans="2:4" x14ac:dyDescent="0.2">
      <c r="B117" s="22">
        <v>44</v>
      </c>
      <c r="C117" s="23" t="s">
        <v>145</v>
      </c>
      <c r="D117" s="24" t="s">
        <v>146</v>
      </c>
    </row>
    <row r="118" spans="2:4" x14ac:dyDescent="0.2">
      <c r="B118" s="22">
        <v>45</v>
      </c>
      <c r="C118" s="23" t="s">
        <v>147</v>
      </c>
      <c r="D118" s="24" t="s">
        <v>148</v>
      </c>
    </row>
    <row r="119" spans="2:4" x14ac:dyDescent="0.2">
      <c r="B119" s="22">
        <v>46</v>
      </c>
      <c r="C119" s="23" t="s">
        <v>149</v>
      </c>
      <c r="D119" s="24" t="s">
        <v>25</v>
      </c>
    </row>
    <row r="120" spans="2:4" x14ac:dyDescent="0.2">
      <c r="B120" s="22">
        <v>47</v>
      </c>
      <c r="C120" s="23" t="s">
        <v>150</v>
      </c>
      <c r="D120" s="24" t="s">
        <v>151</v>
      </c>
    </row>
    <row r="121" spans="2:4" x14ac:dyDescent="0.2">
      <c r="B121" s="22">
        <v>48</v>
      </c>
      <c r="C121" s="23" t="s">
        <v>152</v>
      </c>
      <c r="D121" s="24" t="s">
        <v>153</v>
      </c>
    </row>
    <row r="122" spans="2:4" x14ac:dyDescent="0.2">
      <c r="B122" s="22">
        <v>49</v>
      </c>
      <c r="C122" s="23" t="s">
        <v>154</v>
      </c>
      <c r="D122" s="24" t="s">
        <v>155</v>
      </c>
    </row>
    <row r="123" spans="2:4" x14ac:dyDescent="0.2">
      <c r="B123" s="22">
        <v>50</v>
      </c>
      <c r="C123" s="23" t="s">
        <v>156</v>
      </c>
      <c r="D123" s="24" t="s">
        <v>157</v>
      </c>
    </row>
    <row r="124" spans="2:4" x14ac:dyDescent="0.2">
      <c r="B124" s="22">
        <v>51</v>
      </c>
      <c r="C124" s="23" t="s">
        <v>20</v>
      </c>
      <c r="D124" s="24" t="s">
        <v>51</v>
      </c>
    </row>
    <row r="125" spans="2:4" x14ac:dyDescent="0.2">
      <c r="B125" s="22">
        <v>52</v>
      </c>
      <c r="C125" s="23" t="s">
        <v>158</v>
      </c>
      <c r="D125" s="24" t="s">
        <v>159</v>
      </c>
    </row>
    <row r="126" spans="2:4" x14ac:dyDescent="0.2">
      <c r="B126" s="22">
        <v>53</v>
      </c>
      <c r="C126" s="23" t="s">
        <v>160</v>
      </c>
      <c r="D126" s="24" t="s">
        <v>161</v>
      </c>
    </row>
    <row r="127" spans="2:4" x14ac:dyDescent="0.2">
      <c r="B127" s="22">
        <v>54</v>
      </c>
      <c r="C127" s="23" t="s">
        <v>162</v>
      </c>
      <c r="D127" s="24" t="s">
        <v>163</v>
      </c>
    </row>
    <row r="128" spans="2:4" x14ac:dyDescent="0.2">
      <c r="B128" s="22">
        <v>55</v>
      </c>
      <c r="C128" s="23" t="s">
        <v>164</v>
      </c>
      <c r="D128" s="24" t="s">
        <v>165</v>
      </c>
    </row>
    <row r="129" spans="2:4" x14ac:dyDescent="0.2">
      <c r="B129" s="22">
        <v>56</v>
      </c>
      <c r="C129" s="23" t="s">
        <v>166</v>
      </c>
      <c r="D129" s="24" t="s">
        <v>29</v>
      </c>
    </row>
    <row r="130" spans="2:4" x14ac:dyDescent="0.2">
      <c r="B130" s="22">
        <v>57</v>
      </c>
      <c r="C130" s="23" t="s">
        <v>167</v>
      </c>
      <c r="D130" s="24" t="s">
        <v>168</v>
      </c>
    </row>
    <row r="131" spans="2:4" x14ac:dyDescent="0.2">
      <c r="B131" s="22">
        <v>58</v>
      </c>
      <c r="C131" s="23" t="s">
        <v>169</v>
      </c>
      <c r="D131" s="24" t="s">
        <v>170</v>
      </c>
    </row>
    <row r="132" spans="2:4" x14ac:dyDescent="0.2">
      <c r="B132" s="22">
        <v>59</v>
      </c>
      <c r="C132" s="23" t="s">
        <v>171</v>
      </c>
      <c r="D132" s="24" t="s">
        <v>172</v>
      </c>
    </row>
    <row r="133" spans="2:4" x14ac:dyDescent="0.2">
      <c r="B133" s="22">
        <v>60</v>
      </c>
      <c r="C133" s="23" t="s">
        <v>173</v>
      </c>
      <c r="D133" s="24" t="s">
        <v>174</v>
      </c>
    </row>
    <row r="134" spans="2:4" x14ac:dyDescent="0.2">
      <c r="B134" s="22">
        <v>61</v>
      </c>
      <c r="C134" s="23" t="s">
        <v>37</v>
      </c>
      <c r="D134" s="24" t="s">
        <v>175</v>
      </c>
    </row>
    <row r="135" spans="2:4" x14ac:dyDescent="0.2">
      <c r="B135" s="22">
        <v>62</v>
      </c>
      <c r="C135" s="23" t="s">
        <v>176</v>
      </c>
      <c r="D135" s="24" t="s">
        <v>177</v>
      </c>
    </row>
    <row r="136" spans="2:4" x14ac:dyDescent="0.2">
      <c r="B136" s="22">
        <v>63</v>
      </c>
      <c r="C136" s="23" t="s">
        <v>178</v>
      </c>
      <c r="D136" s="24" t="s">
        <v>179</v>
      </c>
    </row>
    <row r="137" spans="2:4" x14ac:dyDescent="0.2">
      <c r="B137" s="22">
        <v>64</v>
      </c>
      <c r="C137" s="23" t="s">
        <v>180</v>
      </c>
      <c r="D137" s="24" t="s">
        <v>180</v>
      </c>
    </row>
    <row r="138" spans="2:4" x14ac:dyDescent="0.2">
      <c r="B138" s="22">
        <v>65</v>
      </c>
      <c r="C138" s="23" t="s">
        <v>181</v>
      </c>
      <c r="D138" s="24" t="s">
        <v>182</v>
      </c>
    </row>
    <row r="139" spans="2:4" x14ac:dyDescent="0.2">
      <c r="B139" s="22">
        <v>66</v>
      </c>
      <c r="C139" s="23" t="s">
        <v>183</v>
      </c>
      <c r="D139" s="24" t="s">
        <v>184</v>
      </c>
    </row>
    <row r="140" spans="2:4" x14ac:dyDescent="0.2">
      <c r="B140" s="22">
        <v>67</v>
      </c>
      <c r="C140" s="23" t="s">
        <v>185</v>
      </c>
      <c r="D140" s="24" t="s">
        <v>186</v>
      </c>
    </row>
    <row r="141" spans="2:4" x14ac:dyDescent="0.2">
      <c r="B141" s="22">
        <v>68</v>
      </c>
      <c r="C141" s="23" t="s">
        <v>187</v>
      </c>
      <c r="D141" s="24" t="s">
        <v>188</v>
      </c>
    </row>
    <row r="142" spans="2:4" x14ac:dyDescent="0.2">
      <c r="B142" s="22">
        <v>69</v>
      </c>
      <c r="C142" s="23" t="s">
        <v>189</v>
      </c>
      <c r="D142" s="24" t="s">
        <v>190</v>
      </c>
    </row>
    <row r="143" spans="2:4" x14ac:dyDescent="0.2">
      <c r="B143" s="22">
        <v>70</v>
      </c>
      <c r="C143" s="23" t="s">
        <v>191</v>
      </c>
      <c r="D143" s="24" t="s">
        <v>192</v>
      </c>
    </row>
    <row r="144" spans="2:4" x14ac:dyDescent="0.2">
      <c r="B144" s="22">
        <v>71</v>
      </c>
      <c r="C144" s="23" t="s">
        <v>193</v>
      </c>
      <c r="D144" s="24" t="s">
        <v>194</v>
      </c>
    </row>
    <row r="145" spans="2:4" x14ac:dyDescent="0.2">
      <c r="B145" s="22">
        <v>72</v>
      </c>
      <c r="C145" s="23" t="s">
        <v>195</v>
      </c>
      <c r="D145" s="24" t="s">
        <v>196</v>
      </c>
    </row>
    <row r="146" spans="2:4" x14ac:dyDescent="0.2">
      <c r="B146" s="22">
        <v>73</v>
      </c>
      <c r="C146" s="23" t="s">
        <v>197</v>
      </c>
      <c r="D146" s="24" t="s">
        <v>198</v>
      </c>
    </row>
    <row r="147" spans="2:4" x14ac:dyDescent="0.2">
      <c r="B147" s="22">
        <v>74</v>
      </c>
      <c r="C147" s="23" t="s">
        <v>199</v>
      </c>
      <c r="D147" s="24" t="s">
        <v>200</v>
      </c>
    </row>
    <row r="148" spans="2:4" x14ac:dyDescent="0.2">
      <c r="B148" s="22">
        <v>75</v>
      </c>
      <c r="C148" s="23" t="s">
        <v>201</v>
      </c>
      <c r="D148" s="24" t="s">
        <v>202</v>
      </c>
    </row>
    <row r="149" spans="2:4" x14ac:dyDescent="0.2">
      <c r="B149" s="22">
        <v>76</v>
      </c>
      <c r="C149" s="23" t="s">
        <v>203</v>
      </c>
      <c r="D149" s="24" t="s">
        <v>204</v>
      </c>
    </row>
    <row r="150" spans="2:4" x14ac:dyDescent="0.2">
      <c r="B150" s="22">
        <v>77</v>
      </c>
      <c r="C150" s="23" t="s">
        <v>205</v>
      </c>
      <c r="D150" s="24" t="s">
        <v>43</v>
      </c>
    </row>
    <row r="151" spans="2:4" x14ac:dyDescent="0.2">
      <c r="B151" s="22">
        <v>79</v>
      </c>
      <c r="C151" s="23" t="s">
        <v>206</v>
      </c>
      <c r="D151" s="24" t="s">
        <v>207</v>
      </c>
    </row>
    <row r="152" spans="2:4" x14ac:dyDescent="0.2">
      <c r="B152" s="22">
        <v>80</v>
      </c>
      <c r="C152" s="23" t="s">
        <v>208</v>
      </c>
      <c r="D152" s="24" t="s">
        <v>209</v>
      </c>
    </row>
    <row r="153" spans="2:4" x14ac:dyDescent="0.2">
      <c r="B153" s="22">
        <v>81</v>
      </c>
      <c r="C153" s="23" t="s">
        <v>210</v>
      </c>
      <c r="D153" s="24" t="s">
        <v>211</v>
      </c>
    </row>
    <row r="154" spans="2:4" x14ac:dyDescent="0.2">
      <c r="B154" s="22">
        <v>82</v>
      </c>
      <c r="C154" s="23" t="s">
        <v>212</v>
      </c>
      <c r="D154" s="24" t="s">
        <v>213</v>
      </c>
    </row>
    <row r="155" spans="2:4" x14ac:dyDescent="0.2">
      <c r="B155" s="22">
        <v>83</v>
      </c>
      <c r="C155" s="23" t="s">
        <v>214</v>
      </c>
      <c r="D155" s="24" t="s">
        <v>33</v>
      </c>
    </row>
    <row r="156" spans="2:4" x14ac:dyDescent="0.2">
      <c r="B156" s="22">
        <v>84</v>
      </c>
      <c r="C156" s="23" t="s">
        <v>215</v>
      </c>
      <c r="D156" s="24" t="s">
        <v>216</v>
      </c>
    </row>
    <row r="157" spans="2:4" x14ac:dyDescent="0.2">
      <c r="B157" s="22">
        <v>85</v>
      </c>
      <c r="C157" s="23" t="s">
        <v>217</v>
      </c>
      <c r="D157" s="24" t="s">
        <v>218</v>
      </c>
    </row>
    <row r="158" spans="2:4" x14ac:dyDescent="0.2">
      <c r="B158" s="22">
        <v>86</v>
      </c>
      <c r="C158" s="23" t="s">
        <v>219</v>
      </c>
      <c r="D158" s="24" t="s">
        <v>220</v>
      </c>
    </row>
    <row r="159" spans="2:4" x14ac:dyDescent="0.2">
      <c r="B159" s="22">
        <v>87</v>
      </c>
      <c r="C159" s="23" t="s">
        <v>221</v>
      </c>
      <c r="D159" s="24" t="s">
        <v>222</v>
      </c>
    </row>
    <row r="160" spans="2:4" x14ac:dyDescent="0.2">
      <c r="B160" s="22">
        <v>88</v>
      </c>
      <c r="C160" s="23" t="s">
        <v>223</v>
      </c>
      <c r="D160" s="24" t="s">
        <v>224</v>
      </c>
    </row>
    <row r="161" spans="2:4" x14ac:dyDescent="0.2">
      <c r="B161" s="22">
        <v>89</v>
      </c>
      <c r="C161" s="23" t="s">
        <v>225</v>
      </c>
      <c r="D161" s="24" t="s">
        <v>226</v>
      </c>
    </row>
    <row r="162" spans="2:4" x14ac:dyDescent="0.2">
      <c r="B162" s="22">
        <v>91</v>
      </c>
      <c r="C162" s="23" t="s">
        <v>227</v>
      </c>
      <c r="D162" s="24" t="s">
        <v>228</v>
      </c>
    </row>
    <row r="163" spans="2:4" x14ac:dyDescent="0.2">
      <c r="B163" s="22">
        <v>92</v>
      </c>
      <c r="C163" s="23" t="s">
        <v>229</v>
      </c>
      <c r="D163" s="24" t="s">
        <v>230</v>
      </c>
    </row>
    <row r="164" spans="2:4" x14ac:dyDescent="0.2">
      <c r="B164" s="22">
        <v>93</v>
      </c>
      <c r="C164" s="23" t="s">
        <v>231</v>
      </c>
      <c r="D164" s="24" t="s">
        <v>27</v>
      </c>
    </row>
    <row r="165" spans="2:4" x14ac:dyDescent="0.2">
      <c r="B165" s="22">
        <v>94</v>
      </c>
      <c r="C165" s="23" t="s">
        <v>232</v>
      </c>
      <c r="D165" s="24" t="s">
        <v>233</v>
      </c>
    </row>
    <row r="166" spans="2:4" x14ac:dyDescent="0.2">
      <c r="B166" s="22">
        <v>95</v>
      </c>
      <c r="C166" s="23" t="s">
        <v>234</v>
      </c>
      <c r="D166" s="24" t="s">
        <v>235</v>
      </c>
    </row>
    <row r="167" spans="2:4" x14ac:dyDescent="0.2">
      <c r="B167" s="22">
        <v>96</v>
      </c>
      <c r="C167" s="23" t="s">
        <v>236</v>
      </c>
      <c r="D167" s="24" t="s">
        <v>237</v>
      </c>
    </row>
    <row r="168" spans="2:4" x14ac:dyDescent="0.2">
      <c r="B168" s="22">
        <v>97</v>
      </c>
      <c r="C168" s="23" t="s">
        <v>238</v>
      </c>
      <c r="D168" s="24" t="s">
        <v>239</v>
      </c>
    </row>
    <row r="169" spans="2:4" x14ac:dyDescent="0.2">
      <c r="B169" s="22">
        <v>98</v>
      </c>
      <c r="C169" s="23" t="s">
        <v>240</v>
      </c>
      <c r="D169" s="24" t="s">
        <v>241</v>
      </c>
    </row>
    <row r="170" spans="2:4" x14ac:dyDescent="0.2">
      <c r="B170" s="22">
        <v>99</v>
      </c>
      <c r="C170" s="23" t="s">
        <v>242</v>
      </c>
      <c r="D170" s="24" t="s">
        <v>243</v>
      </c>
    </row>
    <row r="171" spans="2:4" x14ac:dyDescent="0.2">
      <c r="B171" s="22">
        <v>100</v>
      </c>
      <c r="C171" s="23" t="s">
        <v>244</v>
      </c>
      <c r="D171" s="24" t="s">
        <v>245</v>
      </c>
    </row>
    <row r="172" spans="2:4" x14ac:dyDescent="0.2">
      <c r="B172" s="22">
        <v>101</v>
      </c>
      <c r="C172" s="23" t="s">
        <v>246</v>
      </c>
      <c r="D172" s="24" t="s">
        <v>247</v>
      </c>
    </row>
    <row r="173" spans="2:4" x14ac:dyDescent="0.2">
      <c r="B173" s="22">
        <v>102</v>
      </c>
      <c r="C173" s="23" t="s">
        <v>248</v>
      </c>
      <c r="D173" s="24" t="s">
        <v>249</v>
      </c>
    </row>
    <row r="174" spans="2:4" x14ac:dyDescent="0.2">
      <c r="B174" s="22">
        <v>103</v>
      </c>
      <c r="C174" s="23" t="s">
        <v>250</v>
      </c>
      <c r="D174" s="24" t="s">
        <v>251</v>
      </c>
    </row>
    <row r="175" spans="2:4" x14ac:dyDescent="0.2">
      <c r="B175" s="22">
        <v>104</v>
      </c>
      <c r="C175" s="23" t="s">
        <v>252</v>
      </c>
      <c r="D175" s="24" t="s">
        <v>253</v>
      </c>
    </row>
    <row r="176" spans="2:4" x14ac:dyDescent="0.2">
      <c r="B176" s="22">
        <v>105</v>
      </c>
      <c r="C176" s="23" t="s">
        <v>254</v>
      </c>
      <c r="D176" s="24" t="s">
        <v>255</v>
      </c>
    </row>
    <row r="177" spans="2:4" x14ac:dyDescent="0.2">
      <c r="B177" s="22">
        <v>106</v>
      </c>
      <c r="C177" s="23" t="s">
        <v>256</v>
      </c>
      <c r="D177" s="24" t="s">
        <v>257</v>
      </c>
    </row>
    <row r="178" spans="2:4" x14ac:dyDescent="0.2">
      <c r="B178" s="22">
        <v>107</v>
      </c>
      <c r="C178" s="23" t="s">
        <v>258</v>
      </c>
      <c r="D178" s="24" t="s">
        <v>259</v>
      </c>
    </row>
    <row r="179" spans="2:4" x14ac:dyDescent="0.2">
      <c r="B179" s="22">
        <v>108</v>
      </c>
      <c r="C179" s="23" t="s">
        <v>260</v>
      </c>
      <c r="D179" s="24" t="s">
        <v>261</v>
      </c>
    </row>
    <row r="180" spans="2:4" x14ac:dyDescent="0.2">
      <c r="B180" s="22">
        <v>109</v>
      </c>
      <c r="C180" s="23" t="s">
        <v>262</v>
      </c>
      <c r="D180" s="24" t="s">
        <v>263</v>
      </c>
    </row>
    <row r="181" spans="2:4" x14ac:dyDescent="0.2">
      <c r="B181" s="22">
        <v>110</v>
      </c>
      <c r="C181" s="23" t="s">
        <v>264</v>
      </c>
      <c r="D181" s="24" t="s">
        <v>265</v>
      </c>
    </row>
    <row r="182" spans="2:4" x14ac:dyDescent="0.2">
      <c r="B182" s="22">
        <v>111</v>
      </c>
      <c r="C182" s="23" t="s">
        <v>266</v>
      </c>
      <c r="D182" s="24" t="s">
        <v>267</v>
      </c>
    </row>
    <row r="183" spans="2:4" x14ac:dyDescent="0.2">
      <c r="B183" s="22">
        <v>112</v>
      </c>
      <c r="C183" s="23" t="s">
        <v>268</v>
      </c>
      <c r="D183" s="24" t="s">
        <v>269</v>
      </c>
    </row>
    <row r="184" spans="2:4" x14ac:dyDescent="0.2">
      <c r="B184" s="22">
        <v>113</v>
      </c>
      <c r="C184" s="23" t="s">
        <v>270</v>
      </c>
      <c r="D184" s="24" t="s">
        <v>271</v>
      </c>
    </row>
    <row r="185" spans="2:4" x14ac:dyDescent="0.2">
      <c r="B185" s="22">
        <v>114</v>
      </c>
      <c r="C185" s="23" t="s">
        <v>272</v>
      </c>
      <c r="D185" s="24" t="s">
        <v>273</v>
      </c>
    </row>
    <row r="186" spans="2:4" x14ac:dyDescent="0.2">
      <c r="B186" s="22">
        <v>115</v>
      </c>
      <c r="C186" s="23" t="s">
        <v>274</v>
      </c>
      <c r="D186" s="24" t="s">
        <v>39</v>
      </c>
    </row>
    <row r="187" spans="2:4" x14ac:dyDescent="0.2">
      <c r="B187" s="22">
        <v>116</v>
      </c>
      <c r="C187" s="23" t="s">
        <v>275</v>
      </c>
      <c r="D187" s="24" t="s">
        <v>276</v>
      </c>
    </row>
    <row r="188" spans="2:4" x14ac:dyDescent="0.2">
      <c r="B188" s="22">
        <v>117</v>
      </c>
      <c r="C188" s="23" t="s">
        <v>277</v>
      </c>
      <c r="D188" s="24" t="s">
        <v>278</v>
      </c>
    </row>
    <row r="189" spans="2:4" x14ac:dyDescent="0.2">
      <c r="B189" s="22">
        <v>118</v>
      </c>
      <c r="C189" s="23" t="s">
        <v>279</v>
      </c>
      <c r="D189" s="24" t="s">
        <v>280</v>
      </c>
    </row>
  </sheetData>
  <mergeCells count="1">
    <mergeCell ref="D2:F2"/>
  </mergeCells>
  <phoneticPr fontId="2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8d229fa7f544ebca3e2479ba5a4c13c xmlns="ddc1db71-f0bb-477a-8e48-59d544cbe083">
      <Terms xmlns="http://schemas.microsoft.com/office/infopath/2007/PartnerControls"/>
    </i8d229fa7f544ebca3e2479ba5a4c13c>
    <e59c3cf9397a44d4ab101b0d740ce667 xmlns="ddc1db71-f0bb-477a-8e48-59d544cbe083">
      <Terms xmlns="http://schemas.microsoft.com/office/infopath/2007/PartnerControls"/>
    </e59c3cf9397a44d4ab101b0d740ce667>
    <h033dddd1faf4f1589ab35cfffa0db83 xmlns="e1ddb18e-ce15-4f2a-8fb8-2c8f97ea6da0">
      <Terms xmlns="http://schemas.microsoft.com/office/infopath/2007/PartnerControls"/>
    </h033dddd1faf4f1589ab35cfffa0db83>
    <_Status xmlns="http://schemas.microsoft.com/sharepoint/v3/fields" xsi:nil="true"/>
    <TaxKeywordTaxHTField xmlns="ddc1db71-f0bb-477a-8e48-59d544cbe083">
      <Terms xmlns="http://schemas.microsoft.com/office/infopath/2007/PartnerControls"/>
    </TaxKeywordTaxHTField>
    <TaxCatchAll xmlns="ddc1db71-f0bb-477a-8e48-59d544cbe083">
      <Value>2140</Value>
    </TaxCatchAll>
    <oc929806615f4f248e38b8af56a66572 xmlns="ddc1db71-f0bb-477a-8e48-59d544cbe08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P000200-Fahrradmobilitätsplan</TermName>
          <TermId xmlns="http://schemas.microsoft.com/office/infopath/2007/PartnerControls">dc826627-9ee8-48c2-9e06-b91f20b57378</TermId>
        </TermInfo>
      </Terms>
    </oc929806615f4f248e38b8af56a66572>
    <e0e9dd7960f14f4e888c7968f0ffc9c0 xmlns="e1ddb18e-ce15-4f2a-8fb8-2c8f97ea6da0">
      <Terms xmlns="http://schemas.microsoft.com/office/infopath/2007/PartnerControls"/>
    </e0e9dd7960f14f4e888c7968f0ffc9c0>
    <c1256240163a43e8810fa4a1232033c0 xmlns="e1ddb18e-ce15-4f2a-8fb8-2c8f97ea6da0">
      <Terms xmlns="http://schemas.microsoft.com/office/infopath/2007/PartnerControls"/>
    </c1256240163a43e8810fa4a1232033c0>
    <l445017776b549bc9840ef1be1333c0d xmlns="e1ddb18e-ce15-4f2a-8fb8-2c8f97ea6da0">
      <Terms xmlns="http://schemas.microsoft.com/office/infopath/2007/PartnerControls"/>
    </l445017776b549bc9840ef1be1333c0d>
    <_dlc_DocId xmlns="ddc1db71-f0bb-477a-8e48-59d544cbe083">FMY7YZNVHJZS-61194595-591</_dlc_DocId>
    <_dlc_DocIdUrl xmlns="ddc1db71-f0bb-477a-8e48-59d544cbe083">
      <Url>https://stabz.sharepoint.com/greenmobility/P000200/_layouts/15/DocIdRedir.aspx?ID=FMY7YZNVHJZS-61194595-591</Url>
      <Description>FMY7YZNVHJZS-61194595-591</Description>
    </_dlc_DocIdUrl>
    <SharedWithUsers xmlns="ddc1db71-f0bb-477a-8e48-59d544cbe083">
      <UserInfo>
        <DisplayName>Olivia Kieser</DisplayName>
        <AccountId>125</AccountId>
        <AccountType/>
      </UserInfo>
      <UserInfo>
        <DisplayName>Alice Pozzo</DisplayName>
        <AccountId>8117</AccountId>
        <AccountType/>
      </UserInfo>
      <UserInfo>
        <DisplayName>Elisa Zambiasi</DisplayName>
        <AccountId>97</AccountId>
        <AccountType/>
      </UserInfo>
    </SharedWithUsers>
    <lcf76f155ced4ddcb4097134ff3c332f xmlns="e1ddb18e-ce15-4f2a-8fb8-2c8f97ea6da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F5F0B6A0CA2445973CE83AF5C2D8C7" ma:contentTypeVersion="91" ma:contentTypeDescription="Ein neues Dokument erstellen." ma:contentTypeScope="" ma:versionID="ff3583731ac1749f7c3b10dbe5ef7e3e">
  <xsd:schema xmlns:xsd="http://www.w3.org/2001/XMLSchema" xmlns:xs="http://www.w3.org/2001/XMLSchema" xmlns:p="http://schemas.microsoft.com/office/2006/metadata/properties" xmlns:ns2="e1ddb18e-ce15-4f2a-8fb8-2c8f97ea6da0" xmlns:ns3="ddc1db71-f0bb-477a-8e48-59d544cbe083" xmlns:ns4="http://schemas.microsoft.com/sharepoint/v3/fields" targetNamespace="http://schemas.microsoft.com/office/2006/metadata/properties" ma:root="true" ma:fieldsID="9e1196484f2658d7f5e75cb7a3dd29b6" ns2:_="" ns3:_="" ns4:_="">
    <xsd:import namespace="e1ddb18e-ce15-4f2a-8fb8-2c8f97ea6da0"/>
    <xsd:import namespace="ddc1db71-f0bb-477a-8e48-59d544cbe08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4:_Status" minOccurs="0"/>
                <xsd:element ref="ns3:_dlc_DocId" minOccurs="0"/>
                <xsd:element ref="ns3:_dlc_DocIdUrl" minOccurs="0"/>
                <xsd:element ref="ns3:_dlc_DocIdPersistId" minOccurs="0"/>
                <xsd:element ref="ns2:c1256240163a43e8810fa4a1232033c0" minOccurs="0"/>
                <xsd:element ref="ns3:TaxCatchAll" minOccurs="0"/>
                <xsd:element ref="ns3:e59c3cf9397a44d4ab101b0d740ce667" minOccurs="0"/>
                <xsd:element ref="ns3:oc929806615f4f248e38b8af56a66572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i8d229fa7f544ebca3e2479ba5a4c13c" minOccurs="0"/>
                <xsd:element ref="ns2:h033dddd1faf4f1589ab35cfffa0db83" minOccurs="0"/>
                <xsd:element ref="ns2:l445017776b549bc9840ef1be1333c0d" minOccurs="0"/>
                <xsd:element ref="ns2:e0e9dd7960f14f4e888c7968f0ffc9c0" minOccurs="0"/>
                <xsd:element ref="ns2:MediaServiceAutoKeyPoints" minOccurs="0"/>
                <xsd:element ref="ns2:MediaServiceKeyPoint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db18e-ce15-4f2a-8fb8-2c8f97ea6da0" elementFormDefault="qualified">
    <xsd:import namespace="http://schemas.microsoft.com/office/2006/documentManagement/types"/>
    <xsd:import namespace="http://schemas.microsoft.com/office/infopath/2007/PartnerControls"/>
    <xsd:element name="c1256240163a43e8810fa4a1232033c0" ma:index="13" nillable="true" ma:taxonomy="true" ma:internalName="c1256240163a43e8810fa4a1232033c0" ma:taxonomyFieldName="Thema" ma:displayName="Thema" ma:readOnly="false" ma:default="" ma:fieldId="{c1256240-163a-43e8-810f-a4a1232033c0}" ma:taxonomyMulti="true" ma:sspId="dcff1dad-5374-4676-865a-e7e889b9a042" ma:termSetId="303b14ed-a421-49c8-b9d3-4b0bd0df7878" ma:anchorId="8ff35b1c-fd67-4b4c-9c43-fbacbc2cac68" ma:open="false" ma:isKeyword="false">
      <xsd:complexType>
        <xsd:sequence>
          <xsd:element ref="pc:Terms" minOccurs="0" maxOccurs="1"/>
        </xsd:sequence>
      </xsd:complex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2" nillable="true" ma:displayName="Tags" ma:internalName="MediaServiceAutoTags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h033dddd1faf4f1589ab35cfffa0db83" ma:index="32" nillable="true" ma:taxonomy="true" ma:internalName="h033dddd1faf4f1589ab35cfffa0db83" ma:taxonomyFieldName="Bereich" ma:displayName="Bereich" ma:default="" ma:fieldId="{1033dddd-1faf-4f15-89ab-35cfffa0db83}" ma:sspId="dcff1dad-5374-4676-865a-e7e889b9a042" ma:termSetId="05f498f8-6d3e-4aea-b046-ad97e49dad2f" ma:anchorId="44018770-25d3-41d8-a9f0-2047f399f302" ma:open="false" ma:isKeyword="false">
      <xsd:complexType>
        <xsd:sequence>
          <xsd:element ref="pc:Terms" minOccurs="0" maxOccurs="1"/>
        </xsd:sequence>
      </xsd:complexType>
    </xsd:element>
    <xsd:element name="l445017776b549bc9840ef1be1333c0d" ma:index="34" nillable="true" ma:taxonomy="true" ma:internalName="l445017776b549bc9840ef1be1333c0d" ma:taxonomyFieldName="Kapitel" ma:displayName="Kapitel" ma:default="" ma:fieldId="{54450177-76b5-49bc-9840-ef1be1333c0d}" ma:sspId="dcff1dad-5374-4676-865a-e7e889b9a042" ma:termSetId="05f498f8-6d3e-4aea-b046-ad97e49dad2f" ma:anchorId="3f0e415e-e52c-495f-a79e-9dff9d6cab92" ma:open="false" ma:isKeyword="false">
      <xsd:complexType>
        <xsd:sequence>
          <xsd:element ref="pc:Terms" minOccurs="0" maxOccurs="1"/>
        </xsd:sequence>
      </xsd:complexType>
    </xsd:element>
    <xsd:element name="e0e9dd7960f14f4e888c7968f0ffc9c0" ma:index="36" nillable="true" ma:taxonomy="true" ma:internalName="e0e9dd7960f14f4e888c7968f0ffc9c0" ma:taxonomyFieldName="Beteiligung" ma:displayName="Beteiligung" ma:default="" ma:fieldId="{e0e9dd79-60f1-4f4e-888c-7968f0ffc9c0}" ma:taxonomyMulti="true" ma:sspId="dcff1dad-5374-4676-865a-e7e889b9a042" ma:termSetId="05f498f8-6d3e-4aea-b046-ad97e49dad2f" ma:anchorId="1be54b2d-cade-402b-a9dd-f6b1ff620db5" ma:open="false" ma:isKeyword="false">
      <xsd:complexType>
        <xsd:sequence>
          <xsd:element ref="pc:Terms" minOccurs="0" maxOccurs="1"/>
        </xsd:sequence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40" nillable="true" ma:taxonomy="true" ma:internalName="lcf76f155ced4ddcb4097134ff3c332f" ma:taxonomyFieldName="MediaServiceImageTags" ma:displayName="Bildmarkierungen" ma:readOnly="false" ma:fieldId="{5cf76f15-5ced-4ddc-b409-7134ff3c332f}" ma:taxonomyMulti="true" ma:sspId="dcff1dad-5374-4676-865a-e7e889b9a0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1db71-f0bb-477a-8e48-59d544cbe083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11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843e7d5d-d739-4aff-bbf1-34773f613959}" ma:internalName="TaxCatchAll" ma:showField="CatchAllData" ma:web="ddc1db71-f0bb-477a-8e48-59d544cbe0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59c3cf9397a44d4ab101b0d740ce667" ma:index="15" nillable="true" ma:taxonomy="true" ma:internalName="e59c3cf9397a44d4ab101b0d740ce667" ma:taxonomyFieldName="Dokumentart" ma:displayName="Dokumentart" ma:default="" ma:fieldId="{e59c3cf9-397a-44d4-ab10-1b0d740ce667}" ma:sspId="dcff1dad-5374-4676-865a-e7e889b9a042" ma:termSetId="4eb9c121-6f03-4d57-a70e-f0f5e0813d4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c929806615f4f248e38b8af56a66572" ma:index="16" nillable="true" ma:taxonomy="true" ma:internalName="oc929806615f4f248e38b8af56a66572" ma:taxonomyFieldName="Projektname" ma:displayName="Projektname" ma:readOnly="false" ma:default="2140;#P000200-Fahrradmobilitätsplan|dc826627-9ee8-48c2-9e06-b91f20b57378" ma:fieldId="{8c929806-615f-4f24-8e38-b8af56a66572}" ma:sspId="dcff1dad-5374-4676-865a-e7e889b9a042" ma:termSetId="a83ac852-b75d-4b1d-b209-8dfd43ca3e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7" nillable="true" ma:taxonomy="true" ma:internalName="TaxKeywordTaxHTField" ma:taxonomyFieldName="TaxKeyword" ma:displayName="Unternehmensstichwörter" ma:fieldId="{23f27201-bee3-471e-b2e7-b64fd8b7ca38}" ma:taxonomyMulti="true" ma:sspId="dcff1dad-5374-4676-865a-e7e889b9a042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i8d229fa7f544ebca3e2479ba5a4c13c" ma:index="26" nillable="true" ma:taxonomy="true" ma:internalName="i8d229fa7f544ebca3e2479ba5a4c13c" ma:taxonomyFieldName="Jahr" ma:displayName="Jahr" ma:default="" ma:fieldId="{28d229fa-7f54-4ebc-a3e2-479ba5a4c13c}" ma:taxonomyMulti="true" ma:sspId="dcff1dad-5374-4676-865a-e7e889b9a042" ma:termSetId="499ce712-ecc8-4a33-bbf7-3b8d0310a84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4" nillable="true" ma:displayName="Status" ma:format="Dropdown" ma:internalName="_Status">
      <xsd:simpleType>
        <xsd:restriction base="dms:Choice">
          <xsd:enumeration value="Nicht begonnen"/>
          <xsd:enumeration value="Entwurf"/>
          <xsd:enumeration value="Durchgesehen"/>
          <xsd:enumeration value="Geplant"/>
          <xsd:enumeration value="Veröffentlicht"/>
          <xsd:enumeration value="Endgültig"/>
          <xsd:enumeration value="Abgelaufe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7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D12707-9CB4-4BD7-9613-2D24F15AB76D}">
  <ds:schemaRefs>
    <ds:schemaRef ds:uri="http://schemas.openxmlformats.org/package/2006/metadata/core-properties"/>
    <ds:schemaRef ds:uri="http://schemas.microsoft.com/office/infopath/2007/PartnerControls"/>
    <ds:schemaRef ds:uri="e1ddb18e-ce15-4f2a-8fb8-2c8f97ea6da0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/fields"/>
    <ds:schemaRef ds:uri="http://purl.org/dc/terms/"/>
    <ds:schemaRef ds:uri="ddc1db71-f0bb-477a-8e48-59d544cbe08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BA793AA-3060-4CB7-B14A-B0710994F1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db18e-ce15-4f2a-8fb8-2c8f97ea6da0"/>
    <ds:schemaRef ds:uri="ddc1db71-f0bb-477a-8e48-59d544cbe083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472B73-39C1-4C0D-A04D-BDD2B4BD985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992FDB6-C166-41D7-8107-64A4214C6B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TAB_ModalSplit nach Gemeindetyp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Felz</dc:creator>
  <cp:keywords/>
  <dc:description/>
  <cp:lastModifiedBy>Elisa Zambiasi</cp:lastModifiedBy>
  <cp:revision/>
  <dcterms:created xsi:type="dcterms:W3CDTF">2022-02-24T09:21:02Z</dcterms:created>
  <dcterms:modified xsi:type="dcterms:W3CDTF">2022-07-12T12:05:07Z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0x010100C5F5F0B6A0CA2445973CE83AF5C2D8C7</vt:lpwstr>
  </property>
  <property fmtid="{D5CDD505-2E9C-101B-9397-08002B2CF9AE}" pid="3" name="TaxKeyword">
    <vt:lpwstr/>
  </property>
  <property fmtid="{D5CDD505-2E9C-101B-9397-08002B2CF9AE}" pid="4" name="Dokumentart">
    <vt:lpwstr/>
  </property>
  <property fmtid="{D5CDD505-2E9C-101B-9397-08002B2CF9AE}" pid="5" name="Bereich">
    <vt:lpwstr/>
  </property>
  <property fmtid="{D5CDD505-2E9C-101B-9397-08002B2CF9AE}" pid="6" name="Jahr">
    <vt:lpwstr/>
  </property>
  <property fmtid="{D5CDD505-2E9C-101B-9397-08002B2CF9AE}" pid="7" name="Kapitel">
    <vt:lpwstr/>
  </property>
  <property fmtid="{D5CDD505-2E9C-101B-9397-08002B2CF9AE}" pid="8" name="Beteiligung">
    <vt:lpwstr/>
  </property>
  <property fmtid="{D5CDD505-2E9C-101B-9397-08002B2CF9AE}" pid="9" name="Projektname">
    <vt:lpwstr>2140;#P000200-Fahrradmobilitätsplan|dc826627-9ee8-48c2-9e06-b91f20b57378</vt:lpwstr>
  </property>
  <property fmtid="{D5CDD505-2E9C-101B-9397-08002B2CF9AE}" pid="10" name="Thema">
    <vt:lpwstr/>
  </property>
  <property fmtid="{D5CDD505-2E9C-101B-9397-08002B2CF9AE}" pid="11" name="_dlc_DocIdItemGuid">
    <vt:lpwstr>de056f28-aced-4885-b719-4bc2ce212692</vt:lpwstr>
  </property>
  <property fmtid="{D5CDD505-2E9C-101B-9397-08002B2CF9AE}" pid="12" name="MediaServiceImageTags">
    <vt:lpwstr/>
  </property>
</Properties>
</file>